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ublic\OP Manual\OP Manual TCLA\05 Bibliothèque\Formulaires support construction &amp; logistique\devis_S_MA_MB-L\"/>
    </mc:Choice>
  </mc:AlternateContent>
  <xr:revisionPtr revIDLastSave="0" documentId="13_ncr:1_{3073C583-B497-4887-9DBE-0E88383450F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Devis Latrine" sheetId="4" r:id="rId1"/>
  </sheets>
  <definedNames>
    <definedName name="_xlnm.Print_Area" localSheetId="0">'Devis Latrine'!$A$1:$J$32</definedName>
    <definedName name="_xlnm.Print_Titles" localSheetId="0">'Devis Latrine'!$15:$16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4" l="1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17" i="4"/>
  <c r="I36" i="4"/>
  <c r="J36" i="4" s="1"/>
  <c r="I35" i="4"/>
  <c r="J35" i="4" s="1"/>
  <c r="J37" i="4" l="1"/>
  <c r="J32" i="4"/>
  <c r="J39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SKH232820</author>
  </authors>
  <commentList>
    <comment ref="G2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SKH232820:</t>
        </r>
        <r>
          <rPr>
            <sz val="9"/>
            <color indexed="81"/>
            <rFont val="Tahoma"/>
            <family val="2"/>
          </rPr>
          <t xml:space="preserve">
HTG 300</t>
        </r>
      </text>
    </comment>
  </commentList>
</comments>
</file>

<file path=xl/sharedStrings.xml><?xml version="1.0" encoding="utf-8"?>
<sst xmlns="http://schemas.openxmlformats.org/spreadsheetml/2006/main" count="69" uniqueCount="54">
  <si>
    <t>unité</t>
  </si>
  <si>
    <t>Description</t>
  </si>
  <si>
    <t>sac</t>
  </si>
  <si>
    <t>Bureau de la coopération Suisse, Port-Salut</t>
  </si>
  <si>
    <t>DDC</t>
  </si>
  <si>
    <t>fil a ligaturer Galvanisé</t>
  </si>
  <si>
    <t>Nom chef de famille:</t>
  </si>
  <si>
    <t>PARHAFS Reconstruction habitat</t>
  </si>
  <si>
    <t>Famille</t>
  </si>
  <si>
    <t>Roche-à-Bateau, 1ère section</t>
  </si>
  <si>
    <t>#</t>
  </si>
  <si>
    <t>Devis</t>
  </si>
  <si>
    <t>quantité</t>
  </si>
  <si>
    <t xml:space="preserve">Localité: </t>
  </si>
  <si>
    <t xml:space="preserve">Ingénieur en charge: </t>
  </si>
  <si>
    <t># serie:</t>
  </si>
  <si>
    <t>Boss maçon</t>
  </si>
  <si>
    <t>effective</t>
  </si>
  <si>
    <t>pcs</t>
  </si>
  <si>
    <t>Unité USD</t>
  </si>
  <si>
    <t>Coûts USD</t>
  </si>
  <si>
    <t>HTG</t>
  </si>
  <si>
    <t>USD</t>
  </si>
  <si>
    <t>Taux</t>
  </si>
  <si>
    <t>Date:</t>
  </si>
  <si>
    <t>xxxx</t>
  </si>
  <si>
    <t>xxxxxxxxxxx</t>
  </si>
  <si>
    <t>xxxxxx</t>
  </si>
  <si>
    <t>Bois 2''x4''x16' brut</t>
  </si>
  <si>
    <t>Bois 1''x4''x16' brut</t>
  </si>
  <si>
    <t>Clous 2'' lisse</t>
  </si>
  <si>
    <t>Clous 3'' lisse</t>
  </si>
  <si>
    <t>Clous 4'' lisse</t>
  </si>
  <si>
    <t>Tuyau PVC 3"</t>
  </si>
  <si>
    <t>Natte</t>
  </si>
  <si>
    <t>kit</t>
  </si>
  <si>
    <t>Menotte</t>
  </si>
  <si>
    <t>Moustiquaire 30x30cm</t>
  </si>
  <si>
    <t xml:space="preserve">GRAND TOTAL USD </t>
  </si>
  <si>
    <t xml:space="preserve">Acier 1/4" x 20' </t>
  </si>
  <si>
    <t xml:space="preserve">Acier 1/2" x 27' </t>
  </si>
  <si>
    <t>Total coûts de la Main d'œuvre des artisans</t>
  </si>
  <si>
    <t>Main d'oeuvre (montant fixe par étape)</t>
  </si>
  <si>
    <t>Ciment</t>
  </si>
  <si>
    <t>lb</t>
  </si>
  <si>
    <t>Tôle Ondulée 6' Nova</t>
  </si>
  <si>
    <t>Devis reconstruction Citerne</t>
  </si>
  <si>
    <t>Total cout matériaux</t>
  </si>
  <si>
    <t>Type: Latrine</t>
  </si>
  <si>
    <t>Fondation de la latrine</t>
  </si>
  <si>
    <t>Ossature de la latrine</t>
  </si>
  <si>
    <t>Charpentier</t>
  </si>
  <si>
    <t>version 05.09.2023</t>
  </si>
  <si>
    <t xml:space="preserve">Clous Tôle torsadé 3'' glv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</si>
</sst>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#,##0.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0"/>
      <color theme="1" tint="4.9989318521683403E-2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 vertical="center"/>
    </xf>
    <xf numFmtId="0" fontId="2" fillId="0" borderId="0" xfId="0" applyFont="1"/>
    <xf numFmtId="0" fontId="2" fillId="0" borderId="8" xfId="0" applyFont="1" applyBorder="1"/>
    <xf numFmtId="0" fontId="2" fillId="0" borderId="0" xfId="0" applyFont="1" applyAlignment="1">
      <alignment horizontal="center" textRotation="90"/>
    </xf>
    <xf numFmtId="0" fontId="2" fillId="0" borderId="5" xfId="0" applyFont="1" applyBorder="1" applyAlignment="1">
      <alignment horizontal="center" textRotation="90"/>
    </xf>
    <xf numFmtId="0" fontId="2" fillId="0" borderId="0" xfId="0" applyFont="1" applyAlignment="1">
      <alignment textRotation="90"/>
    </xf>
    <xf numFmtId="0" fontId="5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4" fillId="2" borderId="6" xfId="0" applyFont="1" applyFill="1" applyBorder="1" applyAlignment="1">
      <alignment vertical="center" wrapText="1"/>
    </xf>
    <xf numFmtId="1" fontId="2" fillId="0" borderId="5" xfId="0" applyNumberFormat="1" applyFont="1" applyFill="1" applyBorder="1"/>
    <xf numFmtId="0" fontId="3" fillId="0" borderId="1" xfId="0" applyFont="1" applyBorder="1" applyAlignment="1">
      <alignment horizontal="center" vertical="center" textRotation="90"/>
    </xf>
    <xf numFmtId="0" fontId="2" fillId="0" borderId="0" xfId="0" applyFont="1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textRotation="90"/>
    </xf>
    <xf numFmtId="0" fontId="2" fillId="0" borderId="1" xfId="0" applyFont="1" applyBorder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3" xfId="0" applyFont="1" applyBorder="1"/>
    <xf numFmtId="0" fontId="5" fillId="0" borderId="1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5" xfId="0" applyFont="1" applyFill="1" applyBorder="1"/>
    <xf numFmtId="0" fontId="2" fillId="0" borderId="4" xfId="0" applyFont="1" applyBorder="1" applyAlignment="1">
      <alignment horizontal="center" vertical="center" textRotation="90"/>
    </xf>
    <xf numFmtId="0" fontId="2" fillId="0" borderId="4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2" fillId="0" borderId="8" xfId="0" applyFont="1" applyBorder="1" applyAlignment="1"/>
    <xf numFmtId="0" fontId="2" fillId="0" borderId="8" xfId="0" applyFont="1" applyBorder="1" applyAlignment="1">
      <alignment horizontal="left"/>
    </xf>
    <xf numFmtId="0" fontId="2" fillId="0" borderId="4" xfId="0" applyFont="1" applyBorder="1" applyAlignment="1">
      <alignment horizontal="center" textRotation="90"/>
    </xf>
    <xf numFmtId="0" fontId="2" fillId="0" borderId="6" xfId="0" applyFont="1" applyBorder="1" applyAlignment="1">
      <alignment horizontal="center" textRotation="90"/>
    </xf>
    <xf numFmtId="0" fontId="5" fillId="0" borderId="8" xfId="0" applyFont="1" applyBorder="1" applyAlignment="1">
      <alignment horizontal="left"/>
    </xf>
    <xf numFmtId="3" fontId="2" fillId="0" borderId="8" xfId="0" applyNumberFormat="1" applyFont="1" applyBorder="1"/>
    <xf numFmtId="3" fontId="2" fillId="0" borderId="0" xfId="0" applyNumberFormat="1" applyFont="1" applyAlignment="1">
      <alignment vertical="center"/>
    </xf>
    <xf numFmtId="3" fontId="2" fillId="0" borderId="0" xfId="0" applyNumberFormat="1" applyFont="1"/>
    <xf numFmtId="3" fontId="2" fillId="0" borderId="4" xfId="0" applyNumberFormat="1" applyFont="1" applyBorder="1" applyAlignment="1">
      <alignment vertical="center"/>
    </xf>
    <xf numFmtId="3" fontId="2" fillId="0" borderId="6" xfId="0" applyNumberFormat="1" applyFont="1" applyBorder="1" applyAlignment="1"/>
    <xf numFmtId="3" fontId="2" fillId="0" borderId="6" xfId="0" applyNumberFormat="1" applyFont="1" applyBorder="1"/>
    <xf numFmtId="3" fontId="9" fillId="0" borderId="1" xfId="1" applyNumberFormat="1" applyFont="1" applyBorder="1" applyAlignment="1">
      <alignment horizontal="center" vertical="center" wrapText="1"/>
    </xf>
    <xf numFmtId="0" fontId="3" fillId="3" borderId="8" xfId="0" applyFont="1" applyFill="1" applyBorder="1" applyAlignment="1"/>
    <xf numFmtId="0" fontId="2" fillId="3" borderId="4" xfId="0" applyFont="1" applyFill="1" applyBorder="1" applyAlignment="1"/>
    <xf numFmtId="3" fontId="2" fillId="3" borderId="6" xfId="0" applyNumberFormat="1" applyFont="1" applyFill="1" applyBorder="1" applyAlignment="1"/>
    <xf numFmtId="0" fontId="3" fillId="3" borderId="8" xfId="0" applyFont="1" applyFill="1" applyBorder="1"/>
    <xf numFmtId="0" fontId="2" fillId="3" borderId="4" xfId="0" applyFont="1" applyFill="1" applyBorder="1"/>
    <xf numFmtId="3" fontId="2" fillId="3" borderId="6" xfId="0" applyNumberFormat="1" applyFont="1" applyFill="1" applyBorder="1"/>
    <xf numFmtId="49" fontId="7" fillId="3" borderId="5" xfId="0" applyNumberFormat="1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/>
    <xf numFmtId="0" fontId="9" fillId="4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textRotation="90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textRotation="90"/>
    </xf>
    <xf numFmtId="3" fontId="2" fillId="0" borderId="0" xfId="0" applyNumberFormat="1" applyFont="1" applyBorder="1"/>
    <xf numFmtId="1" fontId="2" fillId="0" borderId="0" xfId="0" applyNumberFormat="1" applyFont="1" applyBorder="1"/>
    <xf numFmtId="1" fontId="2" fillId="0" borderId="0" xfId="0" applyNumberFormat="1" applyFont="1" applyFill="1" applyBorder="1"/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3" fontId="2" fillId="0" borderId="4" xfId="0" applyNumberFormat="1" applyFont="1" applyBorder="1"/>
    <xf numFmtId="164" fontId="2" fillId="0" borderId="0" xfId="0" applyNumberFormat="1" applyFont="1"/>
    <xf numFmtId="3" fontId="2" fillId="0" borderId="4" xfId="0" applyNumberFormat="1" applyFont="1" applyBorder="1" applyAlignment="1"/>
    <xf numFmtId="3" fontId="9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4" fontId="2" fillId="0" borderId="5" xfId="0" applyNumberFormat="1" applyFont="1" applyFill="1" applyBorder="1"/>
    <xf numFmtId="4" fontId="3" fillId="4" borderId="5" xfId="0" applyNumberFormat="1" applyFont="1" applyFill="1" applyBorder="1"/>
    <xf numFmtId="4" fontId="3" fillId="4" borderId="1" xfId="0" applyNumberFormat="1" applyFont="1" applyFill="1" applyBorder="1"/>
    <xf numFmtId="4" fontId="2" fillId="0" borderId="0" xfId="0" applyNumberFormat="1" applyFont="1" applyFill="1" applyBorder="1"/>
    <xf numFmtId="0" fontId="2" fillId="4" borderId="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90"/>
    </xf>
    <xf numFmtId="1" fontId="2" fillId="0" borderId="5" xfId="0" applyNumberFormat="1" applyFont="1" applyBorder="1"/>
    <xf numFmtId="3" fontId="3" fillId="0" borderId="0" xfId="0" applyNumberFormat="1" applyFont="1"/>
    <xf numFmtId="3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right"/>
    </xf>
    <xf numFmtId="3" fontId="2" fillId="0" borderId="5" xfId="0" applyNumberFormat="1" applyFont="1" applyBorder="1"/>
    <xf numFmtId="4" fontId="8" fillId="4" borderId="5" xfId="0" applyNumberFormat="1" applyFont="1" applyFill="1" applyBorder="1"/>
    <xf numFmtId="0" fontId="8" fillId="4" borderId="7" xfId="0" applyFont="1" applyFill="1" applyBorder="1" applyAlignment="1">
      <alignment horizontal="center"/>
    </xf>
    <xf numFmtId="3" fontId="13" fillId="0" borderId="5" xfId="0" applyNumberFormat="1" applyFont="1" applyFill="1" applyBorder="1"/>
    <xf numFmtId="14" fontId="2" fillId="0" borderId="0" xfId="0" applyNumberFormat="1" applyFont="1"/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/>
    <xf numFmtId="3" fontId="2" fillId="0" borderId="2" xfId="0" applyNumberFormat="1" applyFont="1" applyBorder="1" applyAlignment="1">
      <alignment horizontal="center"/>
    </xf>
    <xf numFmtId="0" fontId="3" fillId="0" borderId="0" xfId="0" applyFont="1"/>
    <xf numFmtId="0" fontId="13" fillId="0" borderId="0" xfId="0" applyFont="1"/>
    <xf numFmtId="0" fontId="8" fillId="4" borderId="8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43" fontId="2" fillId="0" borderId="5" xfId="1" applyFont="1" applyBorder="1"/>
    <xf numFmtId="4" fontId="2" fillId="3" borderId="5" xfId="0" applyNumberFormat="1" applyFont="1" applyFill="1" applyBorder="1"/>
    <xf numFmtId="0" fontId="2" fillId="0" borderId="11" xfId="0" applyFont="1" applyBorder="1" applyAlignment="1">
      <alignment horizontal="center" vertical="center" textRotation="90"/>
    </xf>
    <xf numFmtId="14" fontId="2" fillId="0" borderId="4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5" borderId="1" xfId="0" applyFont="1" applyFill="1" applyBorder="1" applyAlignment="1">
      <alignment horizontal="center" vertical="center" textRotation="90"/>
    </xf>
    <xf numFmtId="0" fontId="2" fillId="5" borderId="11" xfId="0" applyFont="1" applyFill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57151</xdr:rowOff>
    </xdr:from>
    <xdr:to>
      <xdr:col>3</xdr:col>
      <xdr:colOff>1447800</xdr:colOff>
      <xdr:row>3</xdr:row>
      <xdr:rowOff>52220</xdr:rowOff>
    </xdr:to>
    <xdr:pic>
      <xdr:nvPicPr>
        <xdr:cNvPr id="2" name="Picture 1" descr="Bund_RGB_po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57151"/>
          <a:ext cx="1857375" cy="480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9"/>
  <sheetViews>
    <sheetView tabSelected="1" zoomScale="115" zoomScaleNormal="115" workbookViewId="0">
      <selection activeCell="L25" sqref="L25"/>
    </sheetView>
  </sheetViews>
  <sheetFormatPr defaultColWidth="9.140625" defaultRowHeight="12.75" x14ac:dyDescent="0.2"/>
  <cols>
    <col min="1" max="1" width="2" style="5" bestFit="1" customWidth="1"/>
    <col min="2" max="2" width="3" style="9" bestFit="1" customWidth="1"/>
    <col min="3" max="3" width="3" style="9" customWidth="1"/>
    <col min="4" max="4" width="42.7109375" style="5" customWidth="1"/>
    <col min="5" max="5" width="7.7109375" style="5" customWidth="1"/>
    <col min="6" max="7" width="7.7109375" style="35" customWidth="1"/>
    <col min="8" max="9" width="7.7109375" style="5" customWidth="1"/>
    <col min="10" max="10" width="10.42578125" style="35" customWidth="1"/>
    <col min="11" max="11" width="9.140625" style="35" customWidth="1"/>
    <col min="12" max="12" width="11.140625" style="35" customWidth="1"/>
    <col min="13" max="16384" width="9.140625" style="5"/>
  </cols>
  <sheetData>
    <row r="1" spans="1:12" x14ac:dyDescent="0.2">
      <c r="B1" s="7"/>
      <c r="C1" s="7"/>
      <c r="E1" s="16" t="s">
        <v>3</v>
      </c>
      <c r="G1" s="34"/>
      <c r="H1" s="16"/>
      <c r="I1" s="16"/>
      <c r="J1" s="34"/>
    </row>
    <row r="2" spans="1:12" x14ac:dyDescent="0.2">
      <c r="B2" s="7"/>
      <c r="C2" s="7"/>
      <c r="E2" s="16" t="s">
        <v>7</v>
      </c>
      <c r="G2" s="34"/>
      <c r="H2" s="16"/>
      <c r="I2" s="16"/>
      <c r="J2" s="34"/>
    </row>
    <row r="3" spans="1:12" x14ac:dyDescent="0.2">
      <c r="B3" s="7"/>
      <c r="C3" s="7"/>
      <c r="E3" s="5" t="s">
        <v>9</v>
      </c>
    </row>
    <row r="4" spans="1:12" x14ac:dyDescent="0.2">
      <c r="B4" s="7"/>
      <c r="C4" s="7"/>
    </row>
    <row r="5" spans="1:12" x14ac:dyDescent="0.2">
      <c r="B5" s="7"/>
      <c r="C5" s="7"/>
      <c r="D5" s="93" t="s">
        <v>52</v>
      </c>
    </row>
    <row r="6" spans="1:12" x14ac:dyDescent="0.2">
      <c r="B6" s="7"/>
      <c r="C6" s="7"/>
      <c r="D6" s="92"/>
    </row>
    <row r="7" spans="1:12" x14ac:dyDescent="0.2">
      <c r="B7" s="7"/>
      <c r="C7" s="7"/>
    </row>
    <row r="8" spans="1:12" x14ac:dyDescent="0.2">
      <c r="A8" s="5" t="s">
        <v>46</v>
      </c>
      <c r="B8" s="17"/>
      <c r="C8" s="7"/>
    </row>
    <row r="9" spans="1:12" x14ac:dyDescent="0.2">
      <c r="B9" s="17"/>
      <c r="C9" s="7"/>
    </row>
    <row r="10" spans="1:12" s="16" customFormat="1" ht="15" x14ac:dyDescent="0.25">
      <c r="A10" s="27" t="s">
        <v>48</v>
      </c>
      <c r="B10" s="25"/>
      <c r="C10" s="25"/>
      <c r="D10" s="26"/>
      <c r="E10" s="26"/>
      <c r="F10" s="36"/>
      <c r="G10" s="36"/>
      <c r="H10" s="26" t="s">
        <v>24</v>
      </c>
      <c r="I10" s="100" t="s">
        <v>27</v>
      </c>
      <c r="J10" s="101"/>
      <c r="K10" s="34"/>
      <c r="L10" s="34"/>
    </row>
    <row r="11" spans="1:12" x14ac:dyDescent="0.2">
      <c r="A11" s="32" t="s">
        <v>15</v>
      </c>
      <c r="B11" s="30"/>
      <c r="C11" s="31"/>
      <c r="D11" s="46" t="s">
        <v>25</v>
      </c>
      <c r="E11" s="28" t="s">
        <v>6</v>
      </c>
      <c r="F11" s="68"/>
      <c r="G11" s="37"/>
      <c r="H11" s="40" t="s">
        <v>26</v>
      </c>
      <c r="I11" s="41"/>
      <c r="J11" s="42"/>
    </row>
    <row r="12" spans="1:12" x14ac:dyDescent="0.2">
      <c r="A12" s="29" t="s">
        <v>13</v>
      </c>
      <c r="B12" s="30"/>
      <c r="C12" s="31"/>
      <c r="D12" s="47" t="s">
        <v>25</v>
      </c>
      <c r="E12" s="6" t="s">
        <v>14</v>
      </c>
      <c r="F12" s="66"/>
      <c r="G12" s="38"/>
      <c r="H12" s="43" t="s">
        <v>26</v>
      </c>
      <c r="I12" s="44"/>
      <c r="J12" s="45"/>
    </row>
    <row r="13" spans="1:12" x14ac:dyDescent="0.2">
      <c r="A13" s="52"/>
      <c r="B13" s="53"/>
      <c r="C13" s="53"/>
      <c r="D13" s="54"/>
      <c r="E13" s="55"/>
      <c r="F13" s="56"/>
      <c r="G13" s="56"/>
      <c r="H13" s="57"/>
      <c r="I13" s="55"/>
      <c r="J13" s="56"/>
    </row>
    <row r="14" spans="1:12" x14ac:dyDescent="0.2">
      <c r="A14" s="52"/>
      <c r="B14" s="53"/>
      <c r="C14" s="53"/>
      <c r="D14" s="54"/>
      <c r="E14" s="55"/>
      <c r="F14" s="56"/>
      <c r="G14" s="56"/>
      <c r="H14" s="57"/>
      <c r="I14" s="55"/>
      <c r="J14" s="56"/>
      <c r="L14" s="86"/>
    </row>
    <row r="15" spans="1:12" ht="12.75" customHeight="1" x14ac:dyDescent="0.2">
      <c r="A15" s="2"/>
      <c r="B15" s="8"/>
      <c r="C15" s="8"/>
      <c r="D15" s="4"/>
      <c r="E15" s="2"/>
      <c r="F15" s="104" t="s">
        <v>11</v>
      </c>
      <c r="G15" s="101"/>
      <c r="H15" s="76" t="s">
        <v>8</v>
      </c>
      <c r="I15" s="102" t="s">
        <v>4</v>
      </c>
      <c r="J15" s="103"/>
      <c r="K15" s="81" t="s">
        <v>23</v>
      </c>
      <c r="L15" s="67">
        <v>140</v>
      </c>
    </row>
    <row r="16" spans="1:12" ht="25.5" x14ac:dyDescent="0.2">
      <c r="A16" s="18" t="s">
        <v>10</v>
      </c>
      <c r="B16" s="14"/>
      <c r="C16" s="14"/>
      <c r="D16" s="19" t="s">
        <v>1</v>
      </c>
      <c r="E16" s="20" t="s">
        <v>0</v>
      </c>
      <c r="F16" s="69" t="s">
        <v>12</v>
      </c>
      <c r="G16" s="39" t="s">
        <v>19</v>
      </c>
      <c r="H16" s="51" t="s">
        <v>12</v>
      </c>
      <c r="I16" s="48" t="s">
        <v>12</v>
      </c>
      <c r="J16" s="49" t="s">
        <v>20</v>
      </c>
      <c r="K16" s="80"/>
      <c r="L16" s="80"/>
    </row>
    <row r="17" spans="1:12" ht="12.75" customHeight="1" x14ac:dyDescent="0.2">
      <c r="A17" s="2"/>
      <c r="B17" s="105"/>
      <c r="C17" s="111"/>
      <c r="D17" s="11" t="s">
        <v>33</v>
      </c>
      <c r="E17" s="1" t="s">
        <v>18</v>
      </c>
      <c r="F17" s="82">
        <v>1</v>
      </c>
      <c r="G17" s="97">
        <v>8.5</v>
      </c>
      <c r="H17" s="24"/>
      <c r="I17" s="24"/>
      <c r="J17" s="72">
        <f>F17*G17</f>
        <v>8.5</v>
      </c>
    </row>
    <row r="18" spans="1:12" ht="11.25" customHeight="1" x14ac:dyDescent="0.2">
      <c r="A18" s="2"/>
      <c r="B18" s="106"/>
      <c r="C18" s="112"/>
      <c r="D18" s="12" t="s">
        <v>34</v>
      </c>
      <c r="E18" s="1" t="s">
        <v>35</v>
      </c>
      <c r="F18" s="82">
        <v>1</v>
      </c>
      <c r="G18" s="97">
        <v>20</v>
      </c>
      <c r="H18" s="24"/>
      <c r="I18" s="24"/>
      <c r="J18" s="72">
        <f t="shared" ref="J18:J31" si="0">F18*G18</f>
        <v>20</v>
      </c>
    </row>
    <row r="19" spans="1:12" ht="12.75" customHeight="1" x14ac:dyDescent="0.2">
      <c r="A19" s="2"/>
      <c r="B19" s="106"/>
      <c r="C19" s="112"/>
      <c r="D19" s="12" t="s">
        <v>36</v>
      </c>
      <c r="E19" s="1" t="s">
        <v>0</v>
      </c>
      <c r="F19" s="82">
        <v>60</v>
      </c>
      <c r="G19" s="97">
        <v>0.05</v>
      </c>
      <c r="H19" s="24"/>
      <c r="I19" s="24"/>
      <c r="J19" s="72">
        <f t="shared" si="0"/>
        <v>3</v>
      </c>
    </row>
    <row r="20" spans="1:12" ht="12.75" customHeight="1" x14ac:dyDescent="0.2">
      <c r="A20" s="2"/>
      <c r="B20" s="106"/>
      <c r="C20" s="112"/>
      <c r="D20" s="11" t="s">
        <v>37</v>
      </c>
      <c r="E20" s="1" t="s">
        <v>18</v>
      </c>
      <c r="F20" s="82">
        <v>1</v>
      </c>
      <c r="G20" s="97">
        <v>5</v>
      </c>
      <c r="H20" s="24"/>
      <c r="I20" s="24"/>
      <c r="J20" s="72">
        <f t="shared" si="0"/>
        <v>5</v>
      </c>
    </row>
    <row r="21" spans="1:12" x14ac:dyDescent="0.2">
      <c r="A21" s="2"/>
      <c r="B21" s="106"/>
      <c r="C21" s="112"/>
      <c r="D21" s="10" t="s">
        <v>43</v>
      </c>
      <c r="E21" s="1" t="s">
        <v>2</v>
      </c>
      <c r="F21" s="82">
        <v>6</v>
      </c>
      <c r="G21" s="97">
        <v>12</v>
      </c>
      <c r="H21" s="24"/>
      <c r="I21" s="24"/>
      <c r="J21" s="72">
        <f t="shared" si="0"/>
        <v>72</v>
      </c>
    </row>
    <row r="22" spans="1:12" x14ac:dyDescent="0.2">
      <c r="A22" s="2"/>
      <c r="B22" s="106"/>
      <c r="C22" s="112"/>
      <c r="D22" s="22" t="s">
        <v>40</v>
      </c>
      <c r="E22" s="23" t="s">
        <v>0</v>
      </c>
      <c r="F22" s="82">
        <v>5</v>
      </c>
      <c r="G22" s="97">
        <v>8</v>
      </c>
      <c r="H22" s="24"/>
      <c r="I22" s="24"/>
      <c r="J22" s="72">
        <f t="shared" si="0"/>
        <v>40</v>
      </c>
    </row>
    <row r="23" spans="1:12" x14ac:dyDescent="0.2">
      <c r="A23" s="18"/>
      <c r="B23" s="106"/>
      <c r="C23" s="112"/>
      <c r="D23" s="3" t="s">
        <v>39</v>
      </c>
      <c r="E23" s="1" t="s">
        <v>0</v>
      </c>
      <c r="F23" s="82">
        <v>2</v>
      </c>
      <c r="G23" s="97">
        <v>2</v>
      </c>
      <c r="H23" s="24"/>
      <c r="I23" s="24"/>
      <c r="J23" s="72">
        <f t="shared" si="0"/>
        <v>4</v>
      </c>
    </row>
    <row r="24" spans="1:12" x14ac:dyDescent="0.2">
      <c r="A24" s="18"/>
      <c r="B24" s="106"/>
      <c r="C24" s="112"/>
      <c r="D24" s="3" t="s">
        <v>28</v>
      </c>
      <c r="E24" s="1" t="s">
        <v>0</v>
      </c>
      <c r="F24" s="82">
        <v>5</v>
      </c>
      <c r="G24" s="97">
        <v>22</v>
      </c>
      <c r="H24" s="24"/>
      <c r="I24" s="24"/>
      <c r="J24" s="72">
        <f t="shared" si="0"/>
        <v>110</v>
      </c>
    </row>
    <row r="25" spans="1:12" x14ac:dyDescent="0.2">
      <c r="A25" s="18"/>
      <c r="B25" s="106"/>
      <c r="C25" s="112"/>
      <c r="D25" s="3" t="s">
        <v>29</v>
      </c>
      <c r="E25" s="1" t="s">
        <v>0</v>
      </c>
      <c r="F25" s="82">
        <v>1</v>
      </c>
      <c r="G25" s="97">
        <v>14</v>
      </c>
      <c r="H25" s="24"/>
      <c r="I25" s="24"/>
      <c r="J25" s="72">
        <f t="shared" si="0"/>
        <v>14</v>
      </c>
    </row>
    <row r="26" spans="1:12" x14ac:dyDescent="0.2">
      <c r="A26" s="18"/>
      <c r="B26" s="106"/>
      <c r="C26" s="112"/>
      <c r="D26" s="3" t="s">
        <v>30</v>
      </c>
      <c r="E26" s="1" t="s">
        <v>44</v>
      </c>
      <c r="F26" s="82">
        <v>1</v>
      </c>
      <c r="G26" s="97">
        <v>1.75</v>
      </c>
      <c r="H26" s="24"/>
      <c r="I26" s="24"/>
      <c r="J26" s="72">
        <f t="shared" si="0"/>
        <v>1.75</v>
      </c>
    </row>
    <row r="27" spans="1:12" x14ac:dyDescent="0.2">
      <c r="A27" s="18"/>
      <c r="B27" s="107"/>
      <c r="C27" s="112"/>
      <c r="D27" s="3" t="s">
        <v>31</v>
      </c>
      <c r="E27" s="1" t="s">
        <v>44</v>
      </c>
      <c r="F27" s="82">
        <v>2</v>
      </c>
      <c r="G27" s="97">
        <v>1.75</v>
      </c>
      <c r="H27" s="24"/>
      <c r="I27" s="24"/>
      <c r="J27" s="72">
        <f t="shared" si="0"/>
        <v>3.5</v>
      </c>
    </row>
    <row r="28" spans="1:12" ht="12.75" customHeight="1" x14ac:dyDescent="0.2">
      <c r="A28" s="2"/>
      <c r="B28" s="108"/>
      <c r="C28" s="77"/>
      <c r="D28" s="3" t="s">
        <v>32</v>
      </c>
      <c r="E28" s="1" t="s">
        <v>44</v>
      </c>
      <c r="F28" s="82">
        <v>1</v>
      </c>
      <c r="G28" s="97">
        <v>1.75</v>
      </c>
      <c r="H28" s="24"/>
      <c r="I28" s="24"/>
      <c r="J28" s="72">
        <f t="shared" si="0"/>
        <v>1.75</v>
      </c>
    </row>
    <row r="29" spans="1:12" x14ac:dyDescent="0.2">
      <c r="A29" s="2"/>
      <c r="B29" s="99"/>
      <c r="C29" s="77"/>
      <c r="D29" s="3" t="s">
        <v>5</v>
      </c>
      <c r="E29" s="1" t="s">
        <v>44</v>
      </c>
      <c r="F29" s="82">
        <v>2</v>
      </c>
      <c r="G29" s="97">
        <v>1.75</v>
      </c>
      <c r="H29" s="24"/>
      <c r="I29" s="24"/>
      <c r="J29" s="72">
        <f t="shared" si="0"/>
        <v>3.5</v>
      </c>
    </row>
    <row r="30" spans="1:12" ht="12.75" customHeight="1" x14ac:dyDescent="0.2">
      <c r="A30" s="2"/>
      <c r="B30" s="99"/>
      <c r="C30" s="109"/>
      <c r="D30" s="3" t="s">
        <v>45</v>
      </c>
      <c r="E30" s="1" t="s">
        <v>0</v>
      </c>
      <c r="F30" s="82">
        <v>2</v>
      </c>
      <c r="G30" s="97">
        <v>6</v>
      </c>
      <c r="H30" s="24"/>
      <c r="I30" s="24"/>
      <c r="J30" s="72">
        <f t="shared" si="0"/>
        <v>12</v>
      </c>
    </row>
    <row r="31" spans="1:12" x14ac:dyDescent="0.2">
      <c r="A31" s="2"/>
      <c r="B31" s="99"/>
      <c r="C31" s="110"/>
      <c r="D31" s="3" t="s">
        <v>53</v>
      </c>
      <c r="E31" s="1" t="s">
        <v>44</v>
      </c>
      <c r="F31" s="82">
        <v>2</v>
      </c>
      <c r="G31" s="97">
        <v>2</v>
      </c>
      <c r="H31" s="24"/>
      <c r="I31" s="24"/>
      <c r="J31" s="72">
        <f t="shared" si="0"/>
        <v>4</v>
      </c>
    </row>
    <row r="32" spans="1:12" s="55" customFormat="1" ht="15.75" customHeight="1" x14ac:dyDescent="0.25">
      <c r="A32" s="118" t="s">
        <v>47</v>
      </c>
      <c r="B32" s="119"/>
      <c r="C32" s="119"/>
      <c r="D32" s="119"/>
      <c r="E32" s="119"/>
      <c r="F32" s="119"/>
      <c r="G32" s="119"/>
      <c r="H32" s="119"/>
      <c r="I32" s="120"/>
      <c r="J32" s="74">
        <f>SUM(J17:J31)</f>
        <v>303</v>
      </c>
      <c r="K32" s="35"/>
      <c r="L32" s="79"/>
    </row>
    <row r="33" spans="1:12" s="55" customFormat="1" x14ac:dyDescent="0.2">
      <c r="A33" s="113" t="s">
        <v>42</v>
      </c>
      <c r="B33" s="114"/>
      <c r="C33" s="114"/>
      <c r="D33" s="114"/>
      <c r="E33" s="114"/>
      <c r="F33" s="114"/>
      <c r="G33" s="114"/>
      <c r="H33" s="114"/>
      <c r="I33" s="114"/>
      <c r="J33" s="114"/>
      <c r="K33" s="35"/>
      <c r="L33" s="35"/>
    </row>
    <row r="34" spans="1:12" s="55" customFormat="1" x14ac:dyDescent="0.2">
      <c r="A34" s="90"/>
      <c r="B34" s="87"/>
      <c r="C34" s="87"/>
      <c r="D34" s="89"/>
      <c r="E34" s="88"/>
      <c r="F34" s="91"/>
      <c r="G34" s="38"/>
      <c r="H34" s="78" t="s">
        <v>21</v>
      </c>
      <c r="I34" s="13" t="s">
        <v>22</v>
      </c>
      <c r="J34" s="50" t="s">
        <v>17</v>
      </c>
      <c r="K34" s="35"/>
      <c r="L34" s="35"/>
    </row>
    <row r="35" spans="1:12" s="55" customFormat="1" x14ac:dyDescent="0.2">
      <c r="A35" s="21">
        <v>1</v>
      </c>
      <c r="B35" s="65" t="s">
        <v>49</v>
      </c>
      <c r="C35" s="87"/>
      <c r="D35" s="58"/>
      <c r="E35" s="88" t="s">
        <v>16</v>
      </c>
      <c r="F35" s="70"/>
      <c r="G35" s="33"/>
      <c r="H35" s="78">
        <v>5400</v>
      </c>
      <c r="I35" s="85">
        <f>H35/L15</f>
        <v>38.571428571428569</v>
      </c>
      <c r="J35" s="98">
        <f>I35</f>
        <v>38.571428571428569</v>
      </c>
      <c r="K35" s="35"/>
      <c r="L35" s="35"/>
    </row>
    <row r="36" spans="1:12" s="55" customFormat="1" x14ac:dyDescent="0.2">
      <c r="A36" s="2"/>
      <c r="B36" s="65" t="s">
        <v>50</v>
      </c>
      <c r="C36" s="65"/>
      <c r="D36" s="64"/>
      <c r="E36" s="88" t="s">
        <v>51</v>
      </c>
      <c r="F36" s="71"/>
      <c r="G36" s="33"/>
      <c r="H36" s="78">
        <v>4000</v>
      </c>
      <c r="I36" s="85">
        <f>H36/L15</f>
        <v>28.571428571428573</v>
      </c>
      <c r="J36" s="98">
        <f t="shared" ref="J36" si="1">I36</f>
        <v>28.571428571428573</v>
      </c>
      <c r="K36" s="35"/>
      <c r="L36" s="35"/>
    </row>
    <row r="37" spans="1:12" s="55" customFormat="1" ht="15.75" x14ac:dyDescent="0.25">
      <c r="A37" s="115" t="s">
        <v>41</v>
      </c>
      <c r="B37" s="116"/>
      <c r="C37" s="116"/>
      <c r="D37" s="116"/>
      <c r="E37" s="116"/>
      <c r="F37" s="116"/>
      <c r="G37" s="116"/>
      <c r="H37" s="116"/>
      <c r="I37" s="117"/>
      <c r="J37" s="73">
        <f>SUM(J35:J36)</f>
        <v>67.142857142857139</v>
      </c>
      <c r="K37" s="79"/>
      <c r="L37" s="79"/>
    </row>
    <row r="38" spans="1:12" s="55" customFormat="1" x14ac:dyDescent="0.2">
      <c r="A38" s="15"/>
      <c r="B38" s="60"/>
      <c r="C38" s="58"/>
      <c r="D38" s="58"/>
      <c r="E38" s="59"/>
      <c r="F38" s="70"/>
      <c r="G38" s="61"/>
      <c r="H38" s="62"/>
      <c r="I38" s="63"/>
      <c r="J38" s="75"/>
      <c r="K38" s="35"/>
      <c r="L38" s="35"/>
    </row>
    <row r="39" spans="1:12" s="55" customFormat="1" ht="15.75" x14ac:dyDescent="0.25">
      <c r="A39" s="84"/>
      <c r="B39" s="9"/>
      <c r="C39" s="9"/>
      <c r="D39" s="94" t="s">
        <v>38</v>
      </c>
      <c r="E39" s="95"/>
      <c r="F39" s="95"/>
      <c r="G39" s="95"/>
      <c r="H39" s="95"/>
      <c r="I39" s="96"/>
      <c r="J39" s="83">
        <f>J32+J37</f>
        <v>370.14285714285711</v>
      </c>
      <c r="K39" s="35"/>
      <c r="L39" s="35"/>
    </row>
  </sheetData>
  <mergeCells count="10">
    <mergeCell ref="A32:I32"/>
    <mergeCell ref="A33:J33"/>
    <mergeCell ref="A37:I37"/>
    <mergeCell ref="I10:J10"/>
    <mergeCell ref="F15:G15"/>
    <mergeCell ref="I15:J15"/>
    <mergeCell ref="B17:B27"/>
    <mergeCell ref="C17:C27"/>
    <mergeCell ref="B28:B31"/>
    <mergeCell ref="C30:C3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Devis Latrine</vt:lpstr>
      <vt:lpstr>'Devis Latrine'!Print_Area</vt:lpstr>
      <vt:lpstr>'Devis Latrine'!Print_Titles</vt:lpstr>
    </vt:vector>
  </TitlesOfParts>
  <Company>EDA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TRA164352</dc:creator>
  <cp:lastModifiedBy>SKH232237</cp:lastModifiedBy>
  <cp:lastPrinted>2023-09-05T19:03:18Z</cp:lastPrinted>
  <dcterms:created xsi:type="dcterms:W3CDTF">2018-04-20T11:18:08Z</dcterms:created>
  <dcterms:modified xsi:type="dcterms:W3CDTF">2023-09-15T17:42:07Z</dcterms:modified>
</cp:coreProperties>
</file>